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УСЛАН\Закрытие месяца АО ЮТЭК\2021\Апрель 2021 года ЮТЭК\отчёты\Раскрытие инфы на сайте\Раскрытие на новом сайте\45.г и 45.д Полезный отпуск по группам потребителей\"/>
    </mc:Choice>
  </mc:AlternateContent>
  <bookViews>
    <workbookView xWindow="0" yWindow="0" windowWidth="27660" windowHeight="12885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H63" i="1"/>
  <c r="H42" i="1"/>
  <c r="H38" i="1"/>
  <c r="H37" i="1" s="1"/>
  <c r="F37" i="1"/>
  <c r="H30" i="1"/>
  <c r="G26" i="1"/>
  <c r="G25" i="1" s="1"/>
  <c r="H28" i="1"/>
  <c r="F26" i="1"/>
  <c r="F25" i="1" s="1"/>
  <c r="E26" i="1"/>
  <c r="E25" i="1"/>
  <c r="E14" i="1"/>
  <c r="H18" i="1"/>
  <c r="F66" i="1"/>
  <c r="H66" i="1" s="1"/>
  <c r="H17" i="1"/>
  <c r="F65" i="1"/>
  <c r="H65" i="1" s="1"/>
  <c r="G64" i="1"/>
  <c r="H16" i="1"/>
  <c r="H15" i="1"/>
  <c r="F14" i="1"/>
  <c r="F62" i="1" s="1"/>
  <c r="F13" i="1"/>
  <c r="E62" i="1" l="1"/>
  <c r="E13" i="1"/>
  <c r="H26" i="1"/>
  <c r="H25" i="1" s="1"/>
  <c r="G14" i="1"/>
  <c r="F64" i="1"/>
  <c r="H64" i="1" s="1"/>
  <c r="G62" i="1" l="1"/>
  <c r="G61" i="1" s="1"/>
  <c r="G13" i="1"/>
  <c r="H13" i="1" s="1"/>
  <c r="H14" i="1"/>
  <c r="F61" i="1"/>
  <c r="E61" i="1"/>
  <c r="H62" i="1"/>
  <c r="H61" i="1" s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<sst xmlns="http://schemas.openxmlformats.org/spreadsheetml/2006/main" count="60" uniqueCount="26">
  <si>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</si>
  <si>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</si>
  <si>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</si>
  <si>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</si>
  <si>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</si>
  <si>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</si>
  <si>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</si>
  <si>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</si>
  <si>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</si>
  <si>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</si>
  <si>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</si>
  <si>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</si>
  <si>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</si>
  <si>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</si>
  <si>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</si>
  <si>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</si>
  <si>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</si>
  <si>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</si>
  <si>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</si>
  <si>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</si>
  <si>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</si>
  <si>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</si>
  <si>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</si>
  <si>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</si>
  <si>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Апрель 2021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</si>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</sst>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4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5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0" xfId="0" applyFont="1" applyAlignment="1"/>
    <xf numFmtId="4" fontId="13" fillId="0" borderId="13" xfId="0" applyFont="1" applyBorder="1" applyAlignment="1">
      <alignment vertical="center" wrapText="1"/>
    </xf>
    <xf numFmtId="4" fontId="13" fillId="0" borderId="14" xfId="0" applyFont="1" applyBorder="1" applyAlignment="1">
      <alignment vertical="center" wrapText="1"/>
    </xf>
    <xf numFmtId="4" fontId="13" fillId="0" borderId="15" xfId="0" applyFont="1" applyBorder="1" applyAlignment="1">
      <alignment vertical="center" wrapText="1"/>
    </xf>
    <xf numFmtId="4" fontId="13" fillId="0" borderId="16" xfId="0" applyFont="1" applyBorder="1" applyAlignment="1">
      <alignment vertical="center" wrapText="1"/>
    </xf>
    <xf numFmtId="164" fontId="13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40;&#1054;%20&#1070;&#1058;&#1069;&#1050;/2021/&#1040;&#1087;&#1088;&#1077;&#1083;&#1100;%202021%20&#1075;&#1086;&#1076;&#1072;%20&#1070;&#1058;&#1069;&#1050;/&#1086;&#1090;&#1095;&#1105;&#1090;&#1099;/&#1054;&#1090;&#1095;&#1105;&#1090;&#1099;%2046&#1069;&#1057;%20&#1080;%2046&#1069;&#1069;/46&#1069;&#1057;%20&#1040;&#1087;&#1088;&#1077;&#1083;&#1100;%202021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1056;&#1072;&#1073;&#1086;&#1095;&#1080;&#1081;%20&#1089;&#1090;&#1086;&#1083;\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Радужный"/>
      <sheetName val="Раздел 2А (2)"/>
      <sheetName val="Раздел 2Б (2)"/>
      <sheetName val="Шаблон 46 ЭСК"/>
      <sheetName val="46 сводная"/>
      <sheetName val="Шаблон 46 ГП"/>
      <sheetName val="Структура в РЭК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"/>
      <sheetName val="Лист3"/>
      <sheetName val="Лист4"/>
      <sheetName val="101 до 26"/>
      <sheetName val="Лист6"/>
      <sheetName val="134 до 26"/>
      <sheetName val="135 до 26"/>
      <sheetName val="136 до 26"/>
      <sheetName val="Лист7"/>
      <sheetName val="Распределение услуг"/>
      <sheetName val="Отчёт в РСТ до 20 числа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Лист5"/>
      <sheetName val="Форма 1 СТС наш"/>
      <sheetName val="Закрытие"/>
      <sheetName val="сбо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K20" sqref="K20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25</v>
      </c>
    </row>
    <row r="4" spans="1:8" s="5" customFormat="1" ht="15.75" x14ac:dyDescent="0.25">
      <c r="A4" s="5" t="s">
        <v>1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33.6" customHeight="1" x14ac:dyDescent="0.2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13</v>
      </c>
      <c r="B13" s="32" t="s">
        <v>14</v>
      </c>
      <c r="C13" s="33" t="s">
        <v>15</v>
      </c>
      <c r="D13" s="34"/>
      <c r="E13" s="35">
        <f>SUM(E14:E18)</f>
        <v>0.41880600000000001</v>
      </c>
      <c r="F13" s="35">
        <f>SUM(F14:F18)</f>
        <v>3.7960479999999999</v>
      </c>
      <c r="G13" s="35">
        <f>SUM(G14:G18)</f>
        <v>3.021693</v>
      </c>
      <c r="H13" s="35">
        <f t="shared" ref="H13:H18" si="0">SUM(E13:G13)</f>
        <v>7.2365469999999998</v>
      </c>
    </row>
    <row r="14" spans="1:8" ht="16.5" customHeight="1" x14ac:dyDescent="0.2">
      <c r="A14" s="36"/>
      <c r="B14" s="37" t="s">
        <v>16</v>
      </c>
      <c r="C14" s="38"/>
      <c r="D14" s="34"/>
      <c r="E14" s="34">
        <f>E19-E16</f>
        <v>0.41880600000000001</v>
      </c>
      <c r="F14" s="34">
        <f>F19-F16</f>
        <v>2.9356409999999999</v>
      </c>
      <c r="G14" s="34">
        <f>G19-G16</f>
        <v>0.24002500000000002</v>
      </c>
      <c r="H14" s="35">
        <f t="shared" si="0"/>
        <v>3.5944720000000001</v>
      </c>
    </row>
    <row r="15" spans="1:8" ht="16.5" x14ac:dyDescent="0.2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18</v>
      </c>
      <c r="C16" s="38"/>
      <c r="D16" s="40"/>
      <c r="E16" s="40"/>
      <c r="F16" s="41">
        <v>0.60738300000000001</v>
      </c>
      <c r="G16" s="41">
        <v>0.15926599999999999</v>
      </c>
      <c r="H16" s="40">
        <f t="shared" si="0"/>
        <v>0.76664900000000002</v>
      </c>
    </row>
    <row r="17" spans="1:8" ht="33" x14ac:dyDescent="0.2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 x14ac:dyDescent="0.2">
      <c r="A18" s="44"/>
      <c r="B18" s="45" t="s">
        <v>20</v>
      </c>
      <c r="C18" s="46"/>
      <c r="D18" s="47"/>
      <c r="E18" s="47"/>
      <c r="F18" s="48">
        <v>0.25302400000000003</v>
      </c>
      <c r="G18" s="48">
        <v>2.6224020000000001</v>
      </c>
      <c r="H18" s="47">
        <f t="shared" si="0"/>
        <v>2.875426</v>
      </c>
    </row>
    <row r="19" spans="1:8" ht="16.5" x14ac:dyDescent="0.2">
      <c r="A19" s="49"/>
      <c r="B19" s="50"/>
      <c r="C19" s="51"/>
      <c r="D19" s="52"/>
      <c r="E19" s="53">
        <v>0.41880600000000001</v>
      </c>
      <c r="F19" s="53">
        <v>3.543024</v>
      </c>
      <c r="G19" s="53">
        <v>0.39929100000000001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x14ac:dyDescent="0.2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x14ac:dyDescent="0.2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 x14ac:dyDescent="0.2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 x14ac:dyDescent="0.2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0.64270099999999997</v>
      </c>
      <c r="G25" s="35">
        <f>G26</f>
        <v>0.16478900000000002</v>
      </c>
      <c r="H25" s="35">
        <f>SUM(H26:H30)</f>
        <v>1.8136480000000001</v>
      </c>
    </row>
    <row r="26" spans="1:8" ht="16.5" customHeight="1" x14ac:dyDescent="0.2">
      <c r="A26" s="36"/>
      <c r="B26" s="37" t="s">
        <v>16</v>
      </c>
      <c r="C26" s="38"/>
      <c r="D26" s="41"/>
      <c r="E26" s="41">
        <f>E32-E28</f>
        <v>0</v>
      </c>
      <c r="F26" s="41">
        <f>F32-F28</f>
        <v>0.42109700000000005</v>
      </c>
      <c r="G26" s="41">
        <f>G32-G28</f>
        <v>0.16478900000000002</v>
      </c>
      <c r="H26" s="40">
        <f>D26+E26+F26+G26</f>
        <v>0.58588600000000013</v>
      </c>
    </row>
    <row r="27" spans="1:8" ht="16.5" x14ac:dyDescent="0.2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 x14ac:dyDescent="0.2">
      <c r="A28" s="36"/>
      <c r="B28" s="39" t="s">
        <v>18</v>
      </c>
      <c r="C28" s="38"/>
      <c r="D28" s="41"/>
      <c r="E28" s="41"/>
      <c r="F28" s="41">
        <v>0.22034299999999998</v>
      </c>
      <c r="G28" s="41">
        <v>4.1478000000000001E-2</v>
      </c>
      <c r="H28" s="40">
        <f>SUM(E28:G28)</f>
        <v>0.26182099999999997</v>
      </c>
    </row>
    <row r="29" spans="1:8" ht="33" x14ac:dyDescent="0.2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 x14ac:dyDescent="0.2">
      <c r="A30" s="56"/>
      <c r="B30" s="45" t="s">
        <v>20</v>
      </c>
      <c r="C30" s="57"/>
      <c r="D30" s="41"/>
      <c r="E30" s="41"/>
      <c r="F30" s="41">
        <v>1.261E-3</v>
      </c>
      <c r="G30" s="41">
        <v>0.96467999999999998</v>
      </c>
      <c r="H30" s="40">
        <f>D30+E30+F30+G30</f>
        <v>0.96594099999999994</v>
      </c>
    </row>
    <row r="32" spans="1:8" x14ac:dyDescent="0.2">
      <c r="E32" s="58">
        <v>0</v>
      </c>
      <c r="F32" s="58">
        <v>0.64144000000000001</v>
      </c>
      <c r="G32" s="58">
        <v>0.20626700000000001</v>
      </c>
    </row>
    <row r="33" spans="1:8" ht="16.5" hidden="1" x14ac:dyDescent="0.2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"/>
    <row r="45" spans="1:8" s="59" customFormat="1" ht="16.5" hidden="1" thickBot="1" x14ac:dyDescent="0.25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 x14ac:dyDescent="0.25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 x14ac:dyDescent="0.25">
      <c r="E47" s="62"/>
      <c r="F47" s="63"/>
      <c r="G47" s="63"/>
      <c r="H47" s="63"/>
    </row>
    <row r="48" spans="1:8" s="59" customFormat="1" ht="16.5" hidden="1" thickBot="1" x14ac:dyDescent="0.25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 x14ac:dyDescent="0.25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 x14ac:dyDescent="0.25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"/>
    <row r="52" spans="5:8" s="59" customFormat="1" hidden="1" x14ac:dyDescent="0.2"/>
    <row r="53" spans="5:8" s="59" customFormat="1" ht="16.5" hidden="1" thickBot="1" x14ac:dyDescent="0.25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 x14ac:dyDescent="0.25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 x14ac:dyDescent="0.25">
      <c r="E55" s="62"/>
      <c r="F55" s="63"/>
      <c r="G55" s="63"/>
      <c r="H55" s="63" t="s">
        <v>23</v>
      </c>
    </row>
    <row r="56" spans="5:8" s="59" customFormat="1" ht="16.5" hidden="1" thickBot="1" x14ac:dyDescent="0.25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 x14ac:dyDescent="0.25">
      <c r="E57" s="62"/>
      <c r="F57" s="63">
        <v>0.309</v>
      </c>
      <c r="G57" s="63"/>
      <c r="H57" s="63">
        <v>0.309</v>
      </c>
    </row>
    <row r="58" spans="5:8" s="59" customFormat="1" ht="16.5" hidden="1" thickBot="1" x14ac:dyDescent="0.25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"/>
    <row r="60" spans="5:8" s="59" customFormat="1" hidden="1" x14ac:dyDescent="0.2"/>
    <row r="61" spans="5:8" s="59" customFormat="1" ht="16.5" hidden="1" thickBot="1" x14ac:dyDescent="0.25">
      <c r="E61" s="64">
        <f>SUM(E62:E66)</f>
        <v>2.0706489030554511</v>
      </c>
      <c r="F61" s="64">
        <f>SUM(F62:F66)</f>
        <v>4.6545589898498489</v>
      </c>
      <c r="G61" s="64">
        <f>SUM(G62:G66)</f>
        <v>8.8214356411303214</v>
      </c>
      <c r="H61" s="64">
        <f>SUM(H62:H66)</f>
        <v>15.546643534035621</v>
      </c>
    </row>
    <row r="62" spans="5:8" s="59" customFormat="1" ht="16.5" hidden="1" thickBot="1" x14ac:dyDescent="0.25">
      <c r="E62" s="64">
        <f>E54/E46*E14</f>
        <v>2.0706489030554511</v>
      </c>
      <c r="F62" s="64">
        <f>F54/F46*F14</f>
        <v>2.5058898945580257</v>
      </c>
      <c r="G62" s="64">
        <f>G54/G46*G14</f>
        <v>0.68370266621667231</v>
      </c>
      <c r="H62" s="64">
        <f>SUM(E62:G62)</f>
        <v>5.2602414638301491</v>
      </c>
    </row>
    <row r="63" spans="5:8" s="59" customFormat="1" ht="16.5" hidden="1" thickBot="1" x14ac:dyDescent="0.25">
      <c r="E63" s="64"/>
      <c r="F63" s="64"/>
      <c r="G63" s="64"/>
      <c r="H63" s="64">
        <f>SUM(E63:G63)</f>
        <v>0</v>
      </c>
    </row>
    <row r="64" spans="5:8" s="59" customFormat="1" ht="16.5" hidden="1" thickBot="1" x14ac:dyDescent="0.25">
      <c r="E64" s="64"/>
      <c r="F64" s="64">
        <f>F56/F48*F16</f>
        <v>1.3334677538071069</v>
      </c>
      <c r="G64" s="64">
        <f>G56/G48*G16</f>
        <v>0.22354583159117303</v>
      </c>
      <c r="H64" s="64">
        <f>SUM(E64:G64)</f>
        <v>1.5570135853982801</v>
      </c>
    </row>
    <row r="65" spans="5:8" s="59" customFormat="1" ht="16.5" hidden="1" thickBot="1" x14ac:dyDescent="0.25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 x14ac:dyDescent="0.25">
      <c r="E66" s="64"/>
      <c r="F66" s="64">
        <f>F58/F50*F18</f>
        <v>0.81520134148471624</v>
      </c>
      <c r="G66" s="64">
        <f>G58/G50*G18</f>
        <v>7.9141871433224757</v>
      </c>
      <c r="H66" s="64">
        <f>SUM(E66:G66)</f>
        <v>8.7293884848071919</v>
      </c>
    </row>
    <row r="67" spans="5:8" s="59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2021-05-14T10:22:30Z</dcterms:created>
  <dcterms:modified xsi:type="dcterms:W3CDTF">2021-05-14T10:23:05Z</dcterms:modified>
</cp:coreProperties>
</file>